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505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<sst xmlns="http://schemas.openxmlformats.org/spreadsheetml/2006/main" count="72" uniqueCount="44">
  <si>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STT</t>
  </si>
  <si>
    <t>TỔNG</t>
  </si>
  <si>
    <t>Chuẩn bị hồ sơ</t>
  </si>
  <si>
    <t>Lệ phí</t>
  </si>
  <si>
    <t>Ghi chú</t>
  </si>
  <si>
    <t>Nộp hồ sơ</t>
  </si>
  <si>
    <t>Trực tiếp</t>
  </si>
  <si>
    <t>Nhận kết quả</t>
  </si>
  <si>
    <t>I.</t>
  </si>
  <si>
    <t>II.</t>
  </si>
  <si>
    <t>CHI PHÍ TUÂN THỦ THỦ TỤC HÀNH CHÍNH</t>
  </si>
  <si>
    <t>III.</t>
  </si>
  <si>
    <t>Các công việc 
khi thực hiện TTHC</t>
  </si>
  <si>
    <t>Phụ lục IV</t>
  </si>
  <si>
    <t>Biểu mẫu 03/SCM-KSTT</t>
  </si>
  <si>
    <t>BIỂU MẪU TÍNH CHI PHÍ TUÂN THỦ THỦ TỤC HÀNH CHÍNH (BIỂU MẪU 03/SCM-KSTT)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</si>
  <si>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</si>
  <si>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</si>
  <si>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</si>
  <si>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</si>
  <si>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Nộp phí, lệ phí, chi phí khác</t>
  </si>
  <si>
    <t>3.1</t>
  </si>
  <si>
    <t>(Ban hành kèm theo Thông tư số 07 /2014/TT-BTP ngày 24 tháng 02 năm 2014 của Bộ Tư pháp)</t>
  </si>
  <si>
    <t xml:space="preserve">SO SÁNH CHI PHÍ </t>
  </si>
  <si>
    <t>CHI PHÍ THỰC HIỆN TTHC HIỆN TẠI HOẶC DỰ KIẾN KHI BAN HÀNH MỚI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</si>
  <si>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</si>
  <si>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</si>
  <si>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</si>
  <si>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</si>
  <si>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</si>
  <si>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</si>
  <si>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CHI PHÍ  THỰC HIỆN TTHC SAU ĐƠN GIẢN HÓA HOẶC DỰ KIẾN SỬA ĐỔI, BỔ SUNG</t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</si>
  <si>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</si>
  <si>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t>Tìm hiểu thủ tục</t>
  </si>
  <si>
    <t>Điền theo biểu mẫu</t>
  </si>
  <si>
    <t>Internet</t>
  </si>
  <si>
    <t>Thời gian nộp hồ sơ</t>
  </si>
  <si>
    <t>Thời gian đi nộp hồ sơ</t>
  </si>
  <si>
    <t>2 giờ là thời gian di chuyển trung bình tại phạm vi cấp tỉnh và thủ tục chỉ mất 1 lượt đi</t>
  </si>
  <si>
    <r>
      <t xml:space="preserve">    TÊN THỦ TỤC HÀNH CHÍNH: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THỦ TỤC BIÊN PHÒNG ĐIỆN TỬ CẢNG BIỂN ĐỐI VỚI TÀU BIỂN VIỆT NAM HOẠT ĐỘNG TUYẾN NỘI ĐỊA ĐẾN, RỜI CỬA KHẨU CẢNG</t>
    </r>
  </si>
  <si>
    <t>Khai Bản khai theo mẫu gồm: Bản khai chung, danh sách thuyền viên, danh sách hành khách (nếu có)</t>
  </si>
  <si>
    <t>Thời gian chờ xuất trình hộ chiếu hoặc giấy tờ có giá trị đi lại</t>
  </si>
  <si>
    <t>Mức thu nhập bình quân tại cột E bằng tổng sản phẩm trong nước / (số dân x 12 tháng x 22 ngày làm việc x 8 tiếng): dân số hiện nay là 96.764.758 (theo số liệu thống kê dân số); tổng sản phẩm trong nước hiện nay: 3.685.130 tỷ đồng (theo số liệu của tổng cục thống kê)</t>
  </si>
  <si>
    <r>
      <rPr>
        <b/>
        <sz val="13"/>
        <color indexed="8"/>
        <rFont val="Times New Roman"/>
        <family val="1"/>
      </rPr>
      <t>BỘ QUỐC PHÒNG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</si>
</sst>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;[Red]0.0"/>
    <numFmt numFmtId="167" formatCode="#.##0"/>
  </numFmts>
  <fonts count="33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i/>
      <sz val="10.5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6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164" fontId="29" fillId="0" borderId="0" xfId="0" applyNumberFormat="1" applyFont="1" applyFill="1" applyAlignment="1" applyProtection="1">
      <alignment/>
      <protection/>
    </xf>
    <xf numFmtId="3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center"/>
    </xf>
    <xf numFmtId="0" fontId="5" fillId="24" borderId="10" xfId="0" applyFont="1" applyFill="1" applyBorder="1" applyAlignment="1" applyProtection="1">
      <alignment vertical="center" wrapText="1"/>
      <protection hidden="1" locked="0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166" fontId="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10" xfId="0" applyFont="1" applyBorder="1" applyAlignment="1">
      <alignment horizontal="justify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 quotePrefix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65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27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46"/>
          <c:w val="0.841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PHÍ'!$K$34</c:f>
              <c:numCache>
                <c:ptCount val="1"/>
                <c:pt idx="0">
                  <c:v>0</c:v>
                </c:pt>
              </c:numCache>
            </c:numRef>
          </c:val>
        </c:ser>
        <c:axId val="28504944"/>
        <c:axId val="55217905"/>
      </c:barChart>
      <c:catAx>
        <c:axId val="28504944"/>
        <c:scaling>
          <c:orientation val="minMax"/>
        </c:scaling>
        <c:axPos val="b"/>
        <c:delete val="1"/>
        <c:majorTickMark val="out"/>
        <c:minorTickMark val="none"/>
        <c:tickLblPos val="nextTo"/>
        <c:crossAx val="55217905"/>
        <c:crosses val="autoZero"/>
        <c:auto val="1"/>
        <c:lblOffset val="100"/>
        <c:tickLblSkip val="1"/>
        <c:noMultiLvlLbl val="0"/>
      </c:catAx>
      <c:valAx>
        <c:axId val="552179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04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"/>
          <c:y val="0.863"/>
          <c:w val="0.7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235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5"/>
          <c:y val="0.34225"/>
          <c:w val="0.37175"/>
          <c:h val="0.424"/>
        </c:manualLayout>
      </c:layout>
      <c:pie3DChart>
        <c:varyColors val="1"/>
        <c:ser>
          <c:idx val="0"/>
          <c:order val="0"/>
          <c:tx>
            <c:strRef>
              <c:f>'TÍNH TOÁN CHI PHÍ'!$L$65:$L$66</c:f>
              <c:strCache>
                <c:ptCount val="1"/>
                <c:pt idx="0">
                  <c:v>56,2% 43,8%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'TÍNH TOÁN CHI PHÍ'!$L$65:$L$66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381000</xdr:rowOff>
    </xdr:from>
    <xdr:to>
      <xdr:col>10</xdr:col>
      <xdr:colOff>323850</xdr:colOff>
      <xdr:row>55</xdr:row>
      <xdr:rowOff>0</xdr:rowOff>
    </xdr:to>
    <xdr:graphicFrame>
      <xdr:nvGraphicFramePr>
        <xdr:cNvPr id="1" name="Chart 4"/>
        <xdr:cNvGraphicFramePr/>
      </xdr:nvGraphicFramePr>
      <xdr:xfrm>
        <a:off x="352425" y="18783300"/>
        <a:ext cx="66770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104775</xdr:rowOff>
    </xdr:from>
    <xdr:to>
      <xdr:col>10</xdr:col>
      <xdr:colOff>285750</xdr:colOff>
      <xdr:row>65</xdr:row>
      <xdr:rowOff>142875</xdr:rowOff>
    </xdr:to>
    <xdr:graphicFrame>
      <xdr:nvGraphicFramePr>
        <xdr:cNvPr id="2" name="Chart 11"/>
        <xdr:cNvGraphicFramePr/>
      </xdr:nvGraphicFramePr>
      <xdr:xfrm>
        <a:off x="314325" y="22755225"/>
        <a:ext cx="6677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142875</xdr:colOff>
      <xdr:row>3</xdr:row>
      <xdr:rowOff>19050</xdr:rowOff>
    </xdr:from>
    <xdr:to>
      <xdr:col>9</xdr:col>
      <xdr:colOff>123825</xdr:colOff>
      <xdr:row>3</xdr:row>
      <xdr:rowOff>28575</xdr:rowOff>
    </xdr:to>
    <xdr:sp>
      <xdr:nvSpPr>
        <xdr:cNvPr id="3" name="AutoShape 26"/>
        <xdr:cNvSpPr>
          <a:spLocks/>
        </xdr:cNvSpPr>
      </xdr:nvSpPr>
      <xdr:spPr>
        <a:xfrm>
          <a:off x="3562350" y="762000"/>
          <a:ext cx="26955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38100</xdr:rowOff>
    </xdr:from>
    <xdr:to>
      <xdr:col>2</xdr:col>
      <xdr:colOff>152400</xdr:colOff>
      <xdr:row>5</xdr:row>
      <xdr:rowOff>38100</xdr:rowOff>
    </xdr:to>
    <xdr:sp>
      <xdr:nvSpPr>
        <xdr:cNvPr id="4" name="AutoShape 144"/>
        <xdr:cNvSpPr>
          <a:spLocks/>
        </xdr:cNvSpPr>
      </xdr:nvSpPr>
      <xdr:spPr>
        <a:xfrm>
          <a:off x="1009650" y="114300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90" workbookViewId="0" topLeftCell="A1">
      <selection activeCell="L7" sqref="L7"/>
    </sheetView>
  </sheetViews>
  <sheetFormatPr defaultColWidth="9.140625" defaultRowHeight="19.5" customHeight="1"/>
  <cols>
    <col min="1" max="1" width="4.7109375" style="9" customWidth="1"/>
    <col min="2" max="2" width="21.421875" style="10" customWidth="1"/>
    <col min="3" max="3" width="17.7109375" style="10" customWidth="1"/>
    <col min="4" max="4" width="7.421875" style="12" customWidth="1"/>
    <col min="5" max="5" width="8.421875" style="13" customWidth="1"/>
    <col min="6" max="6" width="9.00390625" style="10" customWidth="1"/>
    <col min="7" max="7" width="8.28125" style="10" customWidth="1"/>
    <col min="8" max="8" width="7.00390625" style="10" customWidth="1"/>
    <col min="9" max="9" width="8.00390625" style="10" customWidth="1"/>
    <col min="10" max="10" width="8.57421875" style="10" customWidth="1"/>
    <col min="11" max="11" width="12.140625" style="10" customWidth="1"/>
    <col min="12" max="12" width="31.57421875" style="10" customWidth="1"/>
    <col min="13" max="16384" width="9.140625" style="1" customWidth="1"/>
  </cols>
  <sheetData>
    <row r="1" spans="2:12" ht="19.5" customHeight="1">
      <c r="B1" s="69" t="s">
        <v>13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9.5" customHeight="1">
      <c r="B2" s="67" t="s">
        <v>15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2" ht="19.5" customHeight="1">
      <c r="B3" s="70" t="s">
        <v>22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ht="13.5" customHeight="1">
      <c r="B4" s="11"/>
    </row>
    <row r="5" spans="1:12" ht="15" customHeight="1">
      <c r="A5" s="72" t="s">
        <v>43</v>
      </c>
      <c r="B5" s="72"/>
      <c r="C5" s="72"/>
      <c r="I5" s="73"/>
      <c r="J5" s="73"/>
      <c r="K5" s="73"/>
      <c r="L5" s="71" t="s">
        <v>14</v>
      </c>
    </row>
    <row r="6" spans="1:12" ht="27" customHeight="1">
      <c r="A6" s="72"/>
      <c r="B6" s="72"/>
      <c r="C6" s="72"/>
      <c r="I6" s="73"/>
      <c r="J6" s="73"/>
      <c r="K6" s="73"/>
      <c r="L6" s="71"/>
    </row>
    <row r="7" spans="2:11" ht="16.5" customHeight="1">
      <c r="B7" s="67" t="s">
        <v>10</v>
      </c>
      <c r="C7" s="67"/>
      <c r="D7" s="67"/>
      <c r="E7" s="67"/>
      <c r="F7" s="67"/>
      <c r="G7" s="67"/>
      <c r="H7" s="67"/>
      <c r="I7" s="67"/>
      <c r="J7" s="67"/>
      <c r="K7" s="67"/>
    </row>
    <row r="8" spans="1:12" s="2" customFormat="1" ht="45.75" customHeight="1">
      <c r="A8" s="14"/>
      <c r="B8" s="68" t="s">
        <v>39</v>
      </c>
      <c r="C8" s="68"/>
      <c r="D8" s="68"/>
      <c r="E8" s="68"/>
      <c r="F8" s="68"/>
      <c r="G8" s="68"/>
      <c r="H8" s="68"/>
      <c r="I8" s="68"/>
      <c r="J8" s="68"/>
      <c r="K8" s="68"/>
      <c r="L8" s="15"/>
    </row>
    <row r="9" spans="1:12" s="2" customFormat="1" ht="19.5" customHeight="1">
      <c r="A9" s="14" t="s">
        <v>8</v>
      </c>
      <c r="B9" s="61" t="s">
        <v>24</v>
      </c>
      <c r="C9" s="61"/>
      <c r="D9" s="61"/>
      <c r="E9" s="61"/>
      <c r="F9" s="61"/>
      <c r="G9" s="61"/>
      <c r="H9" s="61"/>
      <c r="I9" s="61"/>
      <c r="J9" s="61"/>
      <c r="K9" s="61"/>
      <c r="L9" s="15"/>
    </row>
    <row r="10" spans="1:12" s="2" customFormat="1" ht="12" customHeight="1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</row>
    <row r="11" spans="1:12" s="2" customFormat="1" ht="110.25">
      <c r="A11" s="34" t="s">
        <v>0</v>
      </c>
      <c r="B11" s="34" t="s">
        <v>12</v>
      </c>
      <c r="C11" s="34" t="s">
        <v>18</v>
      </c>
      <c r="D11" s="35" t="s">
        <v>25</v>
      </c>
      <c r="E11" s="36" t="s">
        <v>26</v>
      </c>
      <c r="F11" s="37" t="s">
        <v>27</v>
      </c>
      <c r="G11" s="35" t="s">
        <v>28</v>
      </c>
      <c r="H11" s="35" t="s">
        <v>19</v>
      </c>
      <c r="I11" s="35" t="s">
        <v>16</v>
      </c>
      <c r="J11" s="38" t="s">
        <v>29</v>
      </c>
      <c r="K11" s="38" t="s">
        <v>30</v>
      </c>
      <c r="L11" s="35" t="s">
        <v>4</v>
      </c>
    </row>
    <row r="12" spans="1:12" s="2" customFormat="1" ht="29.25" customHeight="1">
      <c r="A12" s="39">
        <v>1</v>
      </c>
      <c r="B12" s="3" t="s">
        <v>2</v>
      </c>
      <c r="C12" s="4"/>
      <c r="D12" s="5"/>
      <c r="E12" s="17"/>
      <c r="F12" s="6"/>
      <c r="G12" s="6"/>
      <c r="H12" s="6"/>
      <c r="I12" s="6"/>
      <c r="J12" s="26"/>
      <c r="K12" s="26"/>
      <c r="L12" s="47"/>
    </row>
    <row r="13" spans="1:12" s="2" customFormat="1" ht="289.5" customHeight="1">
      <c r="A13" s="40">
        <v>1.1</v>
      </c>
      <c r="B13" s="4" t="s">
        <v>40</v>
      </c>
      <c r="C13" s="4" t="s">
        <v>34</v>
      </c>
      <c r="D13" s="7">
        <v>3</v>
      </c>
      <c r="E13" s="17">
        <v>18031</v>
      </c>
      <c r="F13" s="6"/>
      <c r="G13" s="6"/>
      <c r="H13" s="6">
        <v>4</v>
      </c>
      <c r="I13" s="6">
        <v>700</v>
      </c>
      <c r="J13" s="26">
        <f>G13+F13+(D13*E13)</f>
        <v>54093</v>
      </c>
      <c r="K13" s="26">
        <f>J13*I13*H13</f>
        <v>151460400</v>
      </c>
      <c r="L13" s="33" t="s">
        <v>42</v>
      </c>
    </row>
    <row r="14" spans="1:13" s="2" customFormat="1" ht="32.25" customHeight="1">
      <c r="A14" s="39">
        <v>2</v>
      </c>
      <c r="B14" s="3" t="s">
        <v>5</v>
      </c>
      <c r="C14" s="4"/>
      <c r="D14" s="7"/>
      <c r="E14" s="17"/>
      <c r="F14" s="6"/>
      <c r="G14" s="6"/>
      <c r="H14" s="6"/>
      <c r="I14" s="6"/>
      <c r="J14" s="26"/>
      <c r="K14" s="26"/>
      <c r="L14" s="30"/>
      <c r="M14" s="31"/>
    </row>
    <row r="15" spans="1:13" s="2" customFormat="1" ht="51" customHeight="1">
      <c r="A15" s="40">
        <v>2.1</v>
      </c>
      <c r="B15" s="49" t="s">
        <v>37</v>
      </c>
      <c r="C15" s="4" t="s">
        <v>6</v>
      </c>
      <c r="D15" s="48">
        <v>2</v>
      </c>
      <c r="E15" s="17">
        <v>18031</v>
      </c>
      <c r="F15" s="6"/>
      <c r="G15" s="6"/>
      <c r="H15" s="6">
        <v>4</v>
      </c>
      <c r="I15" s="6">
        <v>700</v>
      </c>
      <c r="J15" s="26">
        <f>G15+F15+(D15*E15)</f>
        <v>36062</v>
      </c>
      <c r="K15" s="26">
        <f aca="true" t="shared" si="0" ref="K15:K20">J15*I15*H15</f>
        <v>100973600</v>
      </c>
      <c r="L15" s="33" t="s">
        <v>38</v>
      </c>
      <c r="M15" s="31"/>
    </row>
    <row r="16" spans="1:13" s="2" customFormat="1" ht="49.5" customHeight="1">
      <c r="A16" s="41">
        <v>2.2</v>
      </c>
      <c r="B16" s="32" t="s">
        <v>41</v>
      </c>
      <c r="C16" s="4" t="s">
        <v>6</v>
      </c>
      <c r="D16" s="7">
        <v>1</v>
      </c>
      <c r="E16" s="17">
        <v>18031</v>
      </c>
      <c r="F16" s="6"/>
      <c r="G16" s="6"/>
      <c r="H16" s="6">
        <v>4</v>
      </c>
      <c r="I16" s="6">
        <v>700</v>
      </c>
      <c r="J16" s="26">
        <f>H16+G16+F16+(E16*D16)</f>
        <v>18035</v>
      </c>
      <c r="K16" s="26">
        <f>J16*I16*H16</f>
        <v>50498000</v>
      </c>
      <c r="L16" s="33"/>
      <c r="M16" s="31"/>
    </row>
    <row r="17" spans="1:12" s="2" customFormat="1" ht="33.75" customHeight="1">
      <c r="A17" s="39">
        <v>3</v>
      </c>
      <c r="B17" s="3" t="s">
        <v>20</v>
      </c>
      <c r="C17" s="4"/>
      <c r="D17" s="7"/>
      <c r="E17" s="17"/>
      <c r="F17" s="6"/>
      <c r="G17" s="6"/>
      <c r="H17" s="6"/>
      <c r="I17" s="6"/>
      <c r="J17" s="26"/>
      <c r="K17" s="26"/>
      <c r="L17" s="33"/>
    </row>
    <row r="18" spans="1:12" s="2" customFormat="1" ht="26.25" customHeight="1">
      <c r="A18" s="40" t="s">
        <v>21</v>
      </c>
      <c r="B18" s="4" t="s">
        <v>3</v>
      </c>
      <c r="C18" s="4"/>
      <c r="D18" s="7"/>
      <c r="E18" s="17">
        <v>18031</v>
      </c>
      <c r="F18" s="6"/>
      <c r="G18" s="6"/>
      <c r="H18" s="6">
        <v>4</v>
      </c>
      <c r="I18" s="6">
        <v>700</v>
      </c>
      <c r="J18" s="26">
        <f>G18+F18+(D18*E18)</f>
        <v>0</v>
      </c>
      <c r="K18" s="26">
        <f t="shared" si="0"/>
        <v>0</v>
      </c>
      <c r="L18" s="33"/>
    </row>
    <row r="19" spans="1:12" s="2" customFormat="1" ht="33" customHeight="1">
      <c r="A19" s="41">
        <v>4</v>
      </c>
      <c r="B19" s="4" t="s">
        <v>32</v>
      </c>
      <c r="C19" s="4" t="s">
        <v>33</v>
      </c>
      <c r="D19" s="7">
        <v>1.5</v>
      </c>
      <c r="E19" s="17">
        <v>18031</v>
      </c>
      <c r="F19" s="6"/>
      <c r="G19" s="6"/>
      <c r="H19" s="6">
        <v>4</v>
      </c>
      <c r="I19" s="6">
        <v>700</v>
      </c>
      <c r="J19" s="26">
        <f>G19+F19+(D19*E19)</f>
        <v>27046.5</v>
      </c>
      <c r="K19" s="26">
        <f t="shared" si="0"/>
        <v>75730200</v>
      </c>
      <c r="L19" s="33"/>
    </row>
    <row r="20" spans="1:12" s="2" customFormat="1" ht="24.75" customHeight="1">
      <c r="A20" s="41">
        <v>5</v>
      </c>
      <c r="B20" s="3" t="s">
        <v>7</v>
      </c>
      <c r="C20" s="4" t="s">
        <v>6</v>
      </c>
      <c r="D20" s="7">
        <v>3</v>
      </c>
      <c r="E20" s="17">
        <v>18031</v>
      </c>
      <c r="F20" s="6"/>
      <c r="G20" s="6"/>
      <c r="H20" s="6">
        <v>4</v>
      </c>
      <c r="I20" s="6">
        <v>700</v>
      </c>
      <c r="J20" s="26">
        <f>G20+F20+(D20*E20)</f>
        <v>54093</v>
      </c>
      <c r="K20" s="26">
        <f t="shared" si="0"/>
        <v>151460400</v>
      </c>
      <c r="L20" s="33"/>
    </row>
    <row r="21" spans="1:12" s="2" customFormat="1" ht="26.25" customHeight="1">
      <c r="A21" s="50"/>
      <c r="B21" s="62" t="s">
        <v>1</v>
      </c>
      <c r="C21" s="63"/>
      <c r="D21" s="51"/>
      <c r="E21" s="52"/>
      <c r="F21" s="52">
        <f>SUM(F12:F18)</f>
        <v>0</v>
      </c>
      <c r="G21" s="52">
        <f>SUM(G12:G18)</f>
        <v>0</v>
      </c>
      <c r="H21" s="53"/>
      <c r="I21" s="54"/>
      <c r="J21" s="55">
        <f>SUM(J12:J20)</f>
        <v>189329.5</v>
      </c>
      <c r="K21" s="55">
        <f>SUM(K12:K20)</f>
        <v>530122600</v>
      </c>
      <c r="L21" s="52"/>
    </row>
    <row r="22" spans="1:12" s="2" customFormat="1" ht="18" customHeight="1">
      <c r="A22" s="56" t="s">
        <v>9</v>
      </c>
      <c r="B22" s="66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s="2" customFormat="1" ht="12" customHeight="1">
      <c r="A23" s="57"/>
      <c r="B23" s="58"/>
      <c r="C23" s="58"/>
      <c r="D23" s="59"/>
      <c r="E23" s="60"/>
      <c r="F23" s="58"/>
      <c r="G23" s="58"/>
      <c r="H23" s="58"/>
      <c r="I23" s="58"/>
      <c r="J23" s="58"/>
      <c r="K23" s="58"/>
      <c r="L23" s="58"/>
    </row>
    <row r="24" spans="1:12" s="2" customFormat="1" ht="115.5" customHeight="1">
      <c r="A24" s="34" t="s">
        <v>0</v>
      </c>
      <c r="B24" s="34" t="s">
        <v>12</v>
      </c>
      <c r="C24" s="34" t="s">
        <v>18</v>
      </c>
      <c r="D24" s="35" t="s">
        <v>25</v>
      </c>
      <c r="E24" s="36" t="s">
        <v>26</v>
      </c>
      <c r="F24" s="46" t="s">
        <v>27</v>
      </c>
      <c r="G24" s="35" t="s">
        <v>28</v>
      </c>
      <c r="H24" s="35" t="s">
        <v>19</v>
      </c>
      <c r="I24" s="35" t="s">
        <v>16</v>
      </c>
      <c r="J24" s="35" t="s">
        <v>29</v>
      </c>
      <c r="K24" s="35" t="s">
        <v>30</v>
      </c>
      <c r="L24" s="35" t="s">
        <v>4</v>
      </c>
    </row>
    <row r="25" spans="1:12" s="2" customFormat="1" ht="18" customHeight="1">
      <c r="A25" s="39">
        <v>1</v>
      </c>
      <c r="B25" s="3" t="s">
        <v>2</v>
      </c>
      <c r="C25" s="4"/>
      <c r="D25" s="5"/>
      <c r="E25" s="17"/>
      <c r="F25" s="6"/>
      <c r="G25" s="6"/>
      <c r="H25" s="6"/>
      <c r="I25" s="6"/>
      <c r="J25" s="26"/>
      <c r="K25" s="26"/>
      <c r="L25" s="47"/>
    </row>
    <row r="26" spans="1:12" s="2" customFormat="1" ht="104.25" customHeight="1">
      <c r="A26" s="40">
        <v>1.1</v>
      </c>
      <c r="B26" s="4" t="s">
        <v>40</v>
      </c>
      <c r="C26" s="4" t="s">
        <v>34</v>
      </c>
      <c r="D26" s="7">
        <v>3</v>
      </c>
      <c r="E26" s="17">
        <v>18031</v>
      </c>
      <c r="F26" s="6"/>
      <c r="G26" s="6"/>
      <c r="H26" s="6">
        <v>4</v>
      </c>
      <c r="I26" s="6">
        <v>700</v>
      </c>
      <c r="J26" s="26">
        <f>G26+F26+(D26*E26)</f>
        <v>54093</v>
      </c>
      <c r="K26" s="26">
        <f>J26*I26*H26</f>
        <v>151460400</v>
      </c>
      <c r="L26" s="33"/>
    </row>
    <row r="27" spans="1:12" s="2" customFormat="1" ht="24.75" customHeight="1">
      <c r="A27" s="39">
        <v>2</v>
      </c>
      <c r="B27" s="3" t="s">
        <v>5</v>
      </c>
      <c r="C27" s="4"/>
      <c r="D27" s="7"/>
      <c r="E27" s="17"/>
      <c r="F27" s="6"/>
      <c r="G27" s="6"/>
      <c r="H27" s="6"/>
      <c r="I27" s="6"/>
      <c r="J27" s="26"/>
      <c r="K27" s="26"/>
      <c r="L27" s="30"/>
    </row>
    <row r="28" spans="1:13" s="2" customFormat="1" ht="25.5" customHeight="1">
      <c r="A28" s="40">
        <v>2.1</v>
      </c>
      <c r="B28" s="49" t="s">
        <v>36</v>
      </c>
      <c r="C28" s="4" t="s">
        <v>35</v>
      </c>
      <c r="D28" s="48">
        <v>0</v>
      </c>
      <c r="E28" s="17">
        <v>18031</v>
      </c>
      <c r="F28" s="6"/>
      <c r="G28" s="6"/>
      <c r="H28" s="6">
        <v>4</v>
      </c>
      <c r="I28" s="6">
        <v>700</v>
      </c>
      <c r="J28" s="26">
        <f>G28+F28+(D28*E28)</f>
        <v>0</v>
      </c>
      <c r="K28" s="26">
        <f>J28*I28*H28</f>
        <v>0</v>
      </c>
      <c r="L28" s="33"/>
      <c r="M28" s="31"/>
    </row>
    <row r="29" spans="1:13" s="2" customFormat="1" ht="49.5" customHeight="1">
      <c r="A29" s="41">
        <v>2.2</v>
      </c>
      <c r="B29" s="32" t="s">
        <v>41</v>
      </c>
      <c r="C29" s="4" t="s">
        <v>6</v>
      </c>
      <c r="D29" s="7">
        <v>0.1</v>
      </c>
      <c r="E29" s="17">
        <v>18031</v>
      </c>
      <c r="F29" s="6"/>
      <c r="G29" s="6"/>
      <c r="H29" s="6">
        <v>4</v>
      </c>
      <c r="I29" s="6">
        <v>700</v>
      </c>
      <c r="J29" s="26">
        <f>H29+G29+F29+(E29*D29)</f>
        <v>1807.1000000000001</v>
      </c>
      <c r="K29" s="26">
        <f>J29*I29*H29</f>
        <v>5059880</v>
      </c>
      <c r="L29" s="33"/>
      <c r="M29" s="31"/>
    </row>
    <row r="30" spans="1:13" s="2" customFormat="1" ht="32.25" customHeight="1">
      <c r="A30" s="39">
        <v>3</v>
      </c>
      <c r="B30" s="3" t="s">
        <v>20</v>
      </c>
      <c r="C30" s="4"/>
      <c r="D30" s="7"/>
      <c r="E30" s="17"/>
      <c r="F30" s="6"/>
      <c r="G30" s="6"/>
      <c r="H30" s="6"/>
      <c r="I30" s="6"/>
      <c r="J30" s="26"/>
      <c r="K30" s="26"/>
      <c r="L30" s="33"/>
      <c r="M30" s="31"/>
    </row>
    <row r="31" spans="1:12" s="2" customFormat="1" ht="25.5" customHeight="1">
      <c r="A31" s="40" t="s">
        <v>21</v>
      </c>
      <c r="B31" s="4" t="s">
        <v>3</v>
      </c>
      <c r="C31" s="4"/>
      <c r="D31" s="7"/>
      <c r="E31" s="17">
        <v>18031</v>
      </c>
      <c r="F31" s="6"/>
      <c r="G31" s="6"/>
      <c r="H31" s="6">
        <v>4</v>
      </c>
      <c r="I31" s="6">
        <v>700</v>
      </c>
      <c r="J31" s="26">
        <f>G31+F31+(D31*E31)</f>
        <v>0</v>
      </c>
      <c r="K31" s="26">
        <f>J31*I31*H31</f>
        <v>0</v>
      </c>
      <c r="L31" s="33"/>
    </row>
    <row r="32" spans="1:12" s="2" customFormat="1" ht="39.75" customHeight="1">
      <c r="A32" s="41">
        <v>4</v>
      </c>
      <c r="B32" s="4" t="s">
        <v>32</v>
      </c>
      <c r="C32" s="4" t="s">
        <v>33</v>
      </c>
      <c r="D32" s="7">
        <v>1.5</v>
      </c>
      <c r="E32" s="17">
        <v>18031</v>
      </c>
      <c r="F32" s="6"/>
      <c r="G32" s="6"/>
      <c r="H32" s="6">
        <v>4</v>
      </c>
      <c r="I32" s="6">
        <v>700</v>
      </c>
      <c r="J32" s="26">
        <f>G32+F32+(D32*E32)</f>
        <v>27046.5</v>
      </c>
      <c r="K32" s="26">
        <f>J32*I32*H32</f>
        <v>75730200</v>
      </c>
      <c r="L32" s="33"/>
    </row>
    <row r="33" spans="1:12" s="2" customFormat="1" ht="35.25" customHeight="1">
      <c r="A33" s="41">
        <v>5</v>
      </c>
      <c r="B33" s="3" t="s">
        <v>7</v>
      </c>
      <c r="C33" s="4" t="s">
        <v>35</v>
      </c>
      <c r="D33" s="7">
        <v>0</v>
      </c>
      <c r="E33" s="17">
        <v>18031</v>
      </c>
      <c r="F33" s="6"/>
      <c r="G33" s="6"/>
      <c r="H33" s="6">
        <v>4</v>
      </c>
      <c r="I33" s="6">
        <v>700</v>
      </c>
      <c r="J33" s="26">
        <f>G33+F33+(D33*E33)</f>
        <v>0</v>
      </c>
      <c r="K33" s="26">
        <f>J33*I33*H33</f>
        <v>0</v>
      </c>
      <c r="L33" s="33"/>
    </row>
    <row r="34" spans="1:12" s="2" customFormat="1" ht="35.25" customHeight="1">
      <c r="A34" s="40"/>
      <c r="B34" s="64" t="s">
        <v>1</v>
      </c>
      <c r="C34" s="65"/>
      <c r="D34" s="42"/>
      <c r="E34" s="43"/>
      <c r="F34" s="43">
        <f>SUM(F25:F32)</f>
        <v>0</v>
      </c>
      <c r="G34" s="43">
        <f>SUM(G25:G32)</f>
        <v>0</v>
      </c>
      <c r="H34" s="44"/>
      <c r="I34" s="43"/>
      <c r="J34" s="45">
        <f>SUM(J25:J33)</f>
        <v>82946.6</v>
      </c>
      <c r="K34" s="45">
        <f>SUM(K25:K33)</f>
        <v>232250480</v>
      </c>
      <c r="L34" s="43"/>
    </row>
    <row r="35" spans="1:12" s="2" customFormat="1" ht="30" customHeight="1">
      <c r="A35" s="14" t="s">
        <v>11</v>
      </c>
      <c r="B35" s="61" t="s">
        <v>23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2" customFormat="1" ht="21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s="2" customFormat="1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2" customFormat="1" ht="18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2" customFormat="1" ht="18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2" customFormat="1" ht="18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2" customFormat="1" ht="19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2" customFormat="1" ht="19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22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" customFormat="1" ht="19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2" customFormat="1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19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2" customFormat="1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2" customFormat="1" ht="19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" customFormat="1" ht="14.2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" customFormat="1" ht="19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2" customFormat="1" ht="11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2" customFormat="1" ht="19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2" customFormat="1" ht="8.2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1"/>
      <c r="L53" s="21"/>
    </row>
    <row r="54" spans="1:12" s="2" customFormat="1" ht="9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</row>
    <row r="55" spans="1:12" s="2" customFormat="1" ht="7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1"/>
    </row>
    <row r="56" spans="1:12" s="2" customFormat="1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2" customFormat="1" ht="19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1"/>
    </row>
    <row r="58" spans="1:12" s="2" customFormat="1" ht="15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/>
    </row>
    <row r="59" spans="1:12" s="2" customFormat="1" ht="19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1"/>
    </row>
    <row r="60" spans="1:12" s="2" customFormat="1" ht="19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1"/>
    </row>
    <row r="61" spans="1:12" s="2" customFormat="1" ht="19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21"/>
    </row>
    <row r="62" spans="1:12" s="2" customFormat="1" ht="19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7"/>
      <c r="L62" s="27"/>
    </row>
    <row r="63" spans="1:12" s="2" customFormat="1" ht="14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8">
        <f>$K$21</f>
        <v>530122600</v>
      </c>
      <c r="L63" s="27"/>
    </row>
    <row r="64" spans="1:12" s="2" customFormat="1" ht="19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8">
        <f>$K$34</f>
        <v>232250480</v>
      </c>
      <c r="L64" s="29"/>
    </row>
    <row r="65" spans="1:12" s="2" customFormat="1" ht="1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8">
        <f>K63-K64</f>
        <v>297872120</v>
      </c>
      <c r="L65" s="29">
        <f>K65/K63*100%</f>
        <v>0.5618928904370423</v>
      </c>
    </row>
    <row r="66" spans="1:12" s="2" customFormat="1" ht="11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7"/>
      <c r="L66" s="29">
        <f>K64/K63*100%</f>
        <v>0.4381071095629577</v>
      </c>
    </row>
    <row r="67" spans="1:12" s="2" customFormat="1" ht="17.25" customHeight="1">
      <c r="A67" s="20"/>
      <c r="B67" s="22" t="s">
        <v>17</v>
      </c>
      <c r="C67" s="20"/>
      <c r="D67" s="20"/>
      <c r="E67" s="20"/>
      <c r="F67" s="20"/>
      <c r="G67" s="20"/>
      <c r="H67" s="20"/>
      <c r="I67" s="20"/>
      <c r="J67" s="20"/>
      <c r="K67" s="23"/>
      <c r="L67" s="23"/>
    </row>
    <row r="68" spans="1:12" s="2" customFormat="1" ht="19.5" customHeight="1">
      <c r="A68" s="19"/>
      <c r="B68" s="24"/>
      <c r="C68" s="25"/>
      <c r="D68" s="25"/>
      <c r="E68" s="25"/>
      <c r="F68" s="25"/>
      <c r="G68" s="18"/>
      <c r="H68" s="18"/>
      <c r="I68" s="18"/>
      <c r="J68" s="18"/>
      <c r="K68" s="18"/>
      <c r="L68" s="18"/>
    </row>
    <row r="69" spans="1:12" s="2" customFormat="1" ht="19.5" customHeight="1">
      <c r="A69" s="9"/>
      <c r="B69" s="10"/>
      <c r="C69" s="10"/>
      <c r="D69" s="12"/>
      <c r="E69" s="13"/>
      <c r="F69" s="10"/>
      <c r="G69" s="10"/>
      <c r="H69" s="10"/>
      <c r="I69" s="10"/>
      <c r="J69" s="10"/>
      <c r="K69" s="10"/>
      <c r="L69" s="10"/>
    </row>
    <row r="70" spans="1:12" s="2" customFormat="1" ht="19.5" customHeight="1">
      <c r="A70" s="9"/>
      <c r="B70" s="10"/>
      <c r="C70" s="10"/>
      <c r="D70" s="12"/>
      <c r="E70" s="13"/>
      <c r="F70" s="10"/>
      <c r="G70" s="10"/>
      <c r="H70" s="10"/>
      <c r="I70" s="10"/>
      <c r="J70" s="10"/>
      <c r="K70" s="10"/>
      <c r="L70" s="10"/>
    </row>
    <row r="71" spans="1:12" s="2" customFormat="1" ht="19.5" customHeight="1">
      <c r="A71" s="9"/>
      <c r="B71" s="10"/>
      <c r="C71" s="10"/>
      <c r="D71" s="12"/>
      <c r="E71" s="13"/>
      <c r="F71" s="10"/>
      <c r="G71" s="10"/>
      <c r="H71" s="10"/>
      <c r="I71" s="10"/>
      <c r="J71" s="10"/>
      <c r="K71" s="10"/>
      <c r="L71" s="10"/>
    </row>
    <row r="72" spans="1:12" s="2" customFormat="1" ht="19.5" customHeight="1">
      <c r="A72" s="9"/>
      <c r="B72" s="10"/>
      <c r="C72" s="10"/>
      <c r="D72" s="12"/>
      <c r="E72" s="13"/>
      <c r="F72" s="10"/>
      <c r="G72" s="10"/>
      <c r="H72" s="10"/>
      <c r="I72" s="10"/>
      <c r="J72" s="10"/>
      <c r="K72" s="10"/>
      <c r="L72" s="10"/>
    </row>
    <row r="73" spans="1:12" s="2" customFormat="1" ht="19.5" customHeight="1">
      <c r="A73" s="9"/>
      <c r="B73" s="10"/>
      <c r="C73" s="10"/>
      <c r="D73" s="12"/>
      <c r="E73" s="13"/>
      <c r="F73" s="10"/>
      <c r="G73" s="10"/>
      <c r="H73" s="10"/>
      <c r="I73" s="10"/>
      <c r="J73" s="10"/>
      <c r="K73" s="10"/>
      <c r="L73" s="10"/>
    </row>
    <row r="74" spans="1:12" s="2" customFormat="1" ht="19.5" customHeight="1">
      <c r="A74" s="9"/>
      <c r="B74" s="10"/>
      <c r="C74" s="10"/>
      <c r="D74" s="12"/>
      <c r="E74" s="13"/>
      <c r="F74" s="10"/>
      <c r="G74" s="10"/>
      <c r="H74" s="10"/>
      <c r="I74" s="10"/>
      <c r="J74" s="10"/>
      <c r="K74" s="10"/>
      <c r="L74" s="10"/>
    </row>
    <row r="75" spans="1:12" s="2" customFormat="1" ht="19.5" customHeight="1">
      <c r="A75" s="9"/>
      <c r="B75" s="10"/>
      <c r="C75" s="10"/>
      <c r="D75" s="12"/>
      <c r="E75" s="13"/>
      <c r="F75" s="10"/>
      <c r="G75" s="10"/>
      <c r="H75" s="10"/>
      <c r="I75" s="10"/>
      <c r="J75" s="10"/>
      <c r="K75" s="10"/>
      <c r="L75" s="10"/>
    </row>
    <row r="76" spans="1:12" s="2" customFormat="1" ht="19.5" customHeight="1">
      <c r="A76" s="9"/>
      <c r="B76" s="10"/>
      <c r="C76" s="10"/>
      <c r="D76" s="12"/>
      <c r="E76" s="13"/>
      <c r="F76" s="10"/>
      <c r="G76" s="10"/>
      <c r="H76" s="10"/>
      <c r="I76" s="10"/>
      <c r="J76" s="10"/>
      <c r="K76" s="10"/>
      <c r="L76" s="10"/>
    </row>
    <row r="77" spans="1:12" s="2" customFormat="1" ht="19.5" customHeight="1">
      <c r="A77" s="9"/>
      <c r="B77" s="10"/>
      <c r="C77" s="10"/>
      <c r="D77" s="12"/>
      <c r="E77" s="13"/>
      <c r="F77" s="10"/>
      <c r="G77" s="10"/>
      <c r="H77" s="10"/>
      <c r="I77" s="10"/>
      <c r="J77" s="10"/>
      <c r="K77" s="10"/>
      <c r="L77" s="10"/>
    </row>
    <row r="78" spans="1:13" s="2" customFormat="1" ht="19.5" customHeight="1">
      <c r="A78" s="9"/>
      <c r="B78" s="10"/>
      <c r="C78" s="10"/>
      <c r="D78" s="12"/>
      <c r="E78" s="13"/>
      <c r="F78" s="10"/>
      <c r="G78" s="10"/>
      <c r="H78" s="10"/>
      <c r="I78" s="10"/>
      <c r="J78" s="10"/>
      <c r="K78" s="10"/>
      <c r="L78" s="10"/>
      <c r="M78" s="8"/>
    </row>
    <row r="79" spans="1:13" s="2" customFormat="1" ht="19.5" customHeight="1">
      <c r="A79" s="9"/>
      <c r="B79" s="10"/>
      <c r="C79" s="10"/>
      <c r="D79" s="12"/>
      <c r="E79" s="13"/>
      <c r="F79" s="10"/>
      <c r="G79" s="10"/>
      <c r="H79" s="10"/>
      <c r="I79" s="10"/>
      <c r="J79" s="10"/>
      <c r="K79" s="10"/>
      <c r="L79" s="10">
        <v>3685130000000000</v>
      </c>
      <c r="M79" s="8"/>
    </row>
    <row r="80" spans="1:13" s="2" customFormat="1" ht="29.25" customHeight="1">
      <c r="A80" s="9"/>
      <c r="B80" s="10"/>
      <c r="C80" s="10"/>
      <c r="D80" s="12"/>
      <c r="E80" s="13"/>
      <c r="F80" s="10"/>
      <c r="G80" s="10"/>
      <c r="H80" s="10"/>
      <c r="I80" s="10"/>
      <c r="J80" s="10"/>
      <c r="K80" s="10"/>
      <c r="L80" s="10">
        <v>96764758</v>
      </c>
      <c r="M80" s="8"/>
    </row>
    <row r="81" spans="1:12" s="8" customFormat="1" ht="15.75">
      <c r="A81" s="9"/>
      <c r="B81" s="10"/>
      <c r="C81" s="10"/>
      <c r="D81" s="12"/>
      <c r="E81" s="13"/>
      <c r="F81" s="10"/>
      <c r="G81" s="10"/>
      <c r="H81" s="10"/>
      <c r="I81" s="10"/>
      <c r="J81" s="10"/>
      <c r="K81" s="10"/>
      <c r="L81" s="10">
        <v>12</v>
      </c>
    </row>
    <row r="82" spans="1:12" s="8" customFormat="1" ht="15.75">
      <c r="A82" s="9"/>
      <c r="B82" s="10"/>
      <c r="C82" s="10"/>
      <c r="D82" s="12"/>
      <c r="E82" s="13"/>
      <c r="F82" s="10"/>
      <c r="G82" s="10"/>
      <c r="H82" s="10"/>
      <c r="I82" s="10"/>
      <c r="J82" s="10"/>
      <c r="K82" s="10"/>
      <c r="L82" s="10">
        <v>22</v>
      </c>
    </row>
    <row r="83" spans="1:12" s="8" customFormat="1" ht="15.75">
      <c r="A83" s="9"/>
      <c r="B83" s="10"/>
      <c r="C83" s="10"/>
      <c r="D83" s="12"/>
      <c r="E83" s="13"/>
      <c r="F83" s="10"/>
      <c r="G83" s="10"/>
      <c r="H83" s="10"/>
      <c r="I83" s="10"/>
      <c r="J83" s="10"/>
      <c r="K83" s="10"/>
      <c r="L83" s="10">
        <v>8</v>
      </c>
    </row>
    <row r="84" spans="1:12" s="8" customFormat="1" ht="15.75">
      <c r="A84" s="9"/>
      <c r="B84" s="10"/>
      <c r="C84" s="10"/>
      <c r="D84" s="12"/>
      <c r="E84" s="13"/>
      <c r="F84" s="10"/>
      <c r="G84" s="10"/>
      <c r="H84" s="10"/>
      <c r="I84" s="10"/>
      <c r="J84" s="10"/>
      <c r="K84" s="10"/>
      <c r="L84" s="10">
        <f>L80*L81*L82*L83</f>
        <v>204367168896</v>
      </c>
    </row>
    <row r="85" spans="1:12" s="8" customFormat="1" ht="15.75">
      <c r="A85" s="9"/>
      <c r="B85" s="10"/>
      <c r="C85" s="10"/>
      <c r="D85" s="12"/>
      <c r="E85" s="13"/>
      <c r="F85" s="10"/>
      <c r="G85" s="10"/>
      <c r="H85" s="10"/>
      <c r="I85" s="10"/>
      <c r="J85" s="10"/>
      <c r="K85" s="10"/>
      <c r="L85" s="10">
        <f>L79/L84</f>
        <v>18031.9080599258</v>
      </c>
    </row>
    <row r="86" spans="1:12" s="8" customFormat="1" ht="15.75">
      <c r="A86" s="9"/>
      <c r="B86" s="10"/>
      <c r="C86" s="10"/>
      <c r="D86" s="12"/>
      <c r="E86" s="13"/>
      <c r="F86" s="10"/>
      <c r="G86" s="10"/>
      <c r="H86" s="10"/>
      <c r="I86" s="10"/>
      <c r="J86" s="10"/>
      <c r="K86" s="10"/>
      <c r="L86" s="10"/>
    </row>
    <row r="87" spans="1:12" s="8" customFormat="1" ht="15.75">
      <c r="A87" s="9"/>
      <c r="B87" s="10"/>
      <c r="C87" s="10"/>
      <c r="D87" s="12"/>
      <c r="E87" s="13"/>
      <c r="F87" s="10"/>
      <c r="G87" s="10"/>
      <c r="H87" s="10"/>
      <c r="I87" s="10"/>
      <c r="J87" s="10"/>
      <c r="K87" s="10"/>
      <c r="L87" s="10"/>
    </row>
    <row r="88" spans="1:12" s="8" customFormat="1" ht="15.75">
      <c r="A88" s="9"/>
      <c r="B88" s="10"/>
      <c r="C88" s="10"/>
      <c r="D88" s="12"/>
      <c r="E88" s="13"/>
      <c r="F88" s="10"/>
      <c r="G88" s="10"/>
      <c r="H88" s="10"/>
      <c r="I88" s="10"/>
      <c r="J88" s="10"/>
      <c r="K88" s="10"/>
      <c r="L88" s="10"/>
    </row>
    <row r="89" spans="1:12" s="8" customFormat="1" ht="15.75">
      <c r="A89" s="9"/>
      <c r="B89" s="10"/>
      <c r="C89" s="10"/>
      <c r="D89" s="12"/>
      <c r="E89" s="13"/>
      <c r="F89" s="10"/>
      <c r="G89" s="10"/>
      <c r="H89" s="10"/>
      <c r="I89" s="10"/>
      <c r="J89" s="10"/>
      <c r="K89" s="10"/>
      <c r="L89" s="10"/>
    </row>
    <row r="90" spans="1:12" s="8" customFormat="1" ht="15.75">
      <c r="A90" s="9"/>
      <c r="B90" s="10"/>
      <c r="C90" s="10"/>
      <c r="D90" s="12"/>
      <c r="E90" s="13"/>
      <c r="F90" s="10"/>
      <c r="G90" s="10"/>
      <c r="H90" s="10"/>
      <c r="I90" s="10"/>
      <c r="J90" s="10"/>
      <c r="K90" s="10"/>
      <c r="L90" s="10"/>
    </row>
    <row r="91" spans="1:12" s="8" customFormat="1" ht="15.75">
      <c r="A91" s="9"/>
      <c r="B91" s="10"/>
      <c r="C91" s="10"/>
      <c r="D91" s="12"/>
      <c r="E91" s="13"/>
      <c r="F91" s="10"/>
      <c r="G91" s="10"/>
      <c r="H91" s="10"/>
      <c r="I91" s="10"/>
      <c r="J91" s="10"/>
      <c r="K91" s="10"/>
      <c r="L91" s="10"/>
    </row>
    <row r="92" spans="1:12" s="8" customFormat="1" ht="15.75">
      <c r="A92" s="9"/>
      <c r="B92" s="10"/>
      <c r="C92" s="10"/>
      <c r="D92" s="12"/>
      <c r="E92" s="13"/>
      <c r="F92" s="10"/>
      <c r="G92" s="10"/>
      <c r="H92" s="10"/>
      <c r="I92" s="10"/>
      <c r="J92" s="10"/>
      <c r="K92" s="10"/>
      <c r="L92" s="10"/>
    </row>
    <row r="93" spans="1:12" s="8" customFormat="1" ht="15.75">
      <c r="A93" s="9"/>
      <c r="B93" s="10"/>
      <c r="C93" s="10"/>
      <c r="D93" s="12"/>
      <c r="E93" s="13"/>
      <c r="F93" s="10"/>
      <c r="G93" s="10"/>
      <c r="H93" s="10"/>
      <c r="I93" s="10"/>
      <c r="J93" s="10"/>
      <c r="K93" s="10"/>
      <c r="L93" s="10"/>
    </row>
    <row r="94" spans="1:12" s="8" customFormat="1" ht="15.75">
      <c r="A94" s="9"/>
      <c r="B94" s="10"/>
      <c r="C94" s="10"/>
      <c r="D94" s="12"/>
      <c r="E94" s="13"/>
      <c r="F94" s="10"/>
      <c r="G94" s="10"/>
      <c r="H94" s="10"/>
      <c r="I94" s="10"/>
      <c r="J94" s="10"/>
      <c r="K94" s="10"/>
      <c r="L94" s="10"/>
    </row>
    <row r="95" spans="1:12" s="8" customFormat="1" ht="15.75">
      <c r="A95" s="9"/>
      <c r="B95" s="10"/>
      <c r="C95" s="10"/>
      <c r="D95" s="12"/>
      <c r="E95" s="13"/>
      <c r="F95" s="10"/>
      <c r="G95" s="10"/>
      <c r="H95" s="10"/>
      <c r="I95" s="10"/>
      <c r="J95" s="10"/>
      <c r="K95" s="10"/>
      <c r="L95" s="10"/>
    </row>
    <row r="96" spans="1:12" s="8" customFormat="1" ht="15.75">
      <c r="A96" s="9"/>
      <c r="B96" s="10"/>
      <c r="C96" s="10"/>
      <c r="D96" s="12"/>
      <c r="E96" s="13"/>
      <c r="F96" s="10"/>
      <c r="G96" s="10"/>
      <c r="H96" s="10"/>
      <c r="I96" s="10"/>
      <c r="J96" s="10"/>
      <c r="K96" s="10"/>
      <c r="L96" s="10"/>
    </row>
    <row r="97" spans="1:12" s="8" customFormat="1" ht="15.75">
      <c r="A97" s="9"/>
      <c r="B97" s="10"/>
      <c r="C97" s="10"/>
      <c r="D97" s="12"/>
      <c r="E97" s="13"/>
      <c r="F97" s="10"/>
      <c r="G97" s="10"/>
      <c r="H97" s="10"/>
      <c r="I97" s="10"/>
      <c r="J97" s="10"/>
      <c r="K97" s="10"/>
      <c r="L97" s="10"/>
    </row>
    <row r="98" spans="1:12" s="8" customFormat="1" ht="15.75">
      <c r="A98" s="9"/>
      <c r="B98" s="10"/>
      <c r="C98" s="10"/>
      <c r="D98" s="12"/>
      <c r="E98" s="13"/>
      <c r="F98" s="10"/>
      <c r="G98" s="10"/>
      <c r="H98" s="10"/>
      <c r="I98" s="10"/>
      <c r="J98" s="10"/>
      <c r="K98" s="10"/>
      <c r="L98" s="10"/>
    </row>
    <row r="99" spans="1:12" s="8" customFormat="1" ht="15.75">
      <c r="A99" s="9"/>
      <c r="B99" s="10"/>
      <c r="C99" s="10"/>
      <c r="D99" s="12"/>
      <c r="E99" s="13"/>
      <c r="F99" s="10"/>
      <c r="G99" s="10"/>
      <c r="H99" s="10"/>
      <c r="I99" s="10"/>
      <c r="J99" s="10"/>
      <c r="K99" s="10"/>
      <c r="L99" s="10"/>
    </row>
    <row r="100" spans="1:12" s="8" customFormat="1" ht="15.75">
      <c r="A100" s="9"/>
      <c r="B100" s="10"/>
      <c r="C100" s="10"/>
      <c r="D100" s="12"/>
      <c r="E100" s="13"/>
      <c r="F100" s="10"/>
      <c r="G100" s="10"/>
      <c r="H100" s="10"/>
      <c r="I100" s="10"/>
      <c r="J100" s="10"/>
      <c r="K100" s="10"/>
      <c r="L100" s="10"/>
    </row>
    <row r="101" spans="1:12" s="8" customFormat="1" ht="15.75">
      <c r="A101" s="9"/>
      <c r="B101" s="10"/>
      <c r="C101" s="10"/>
      <c r="D101" s="12"/>
      <c r="E101" s="13"/>
      <c r="F101" s="10"/>
      <c r="G101" s="10"/>
      <c r="H101" s="10"/>
      <c r="I101" s="10"/>
      <c r="J101" s="10"/>
      <c r="K101" s="10"/>
      <c r="L101" s="10"/>
    </row>
    <row r="102" spans="1:12" s="8" customFormat="1" ht="15.75">
      <c r="A102" s="9"/>
      <c r="B102" s="10"/>
      <c r="C102" s="10"/>
      <c r="D102" s="12"/>
      <c r="E102" s="13"/>
      <c r="F102" s="10"/>
      <c r="G102" s="10"/>
      <c r="H102" s="10"/>
      <c r="I102" s="10"/>
      <c r="J102" s="10"/>
      <c r="K102" s="10"/>
      <c r="L102" s="10"/>
    </row>
    <row r="103" spans="1:12" s="8" customFormat="1" ht="15.75">
      <c r="A103" s="9"/>
      <c r="B103" s="10"/>
      <c r="C103" s="10"/>
      <c r="D103" s="12"/>
      <c r="E103" s="13"/>
      <c r="F103" s="10"/>
      <c r="G103" s="10"/>
      <c r="H103" s="10"/>
      <c r="I103" s="10"/>
      <c r="J103" s="10"/>
      <c r="K103" s="10"/>
      <c r="L103" s="10"/>
    </row>
    <row r="104" spans="1:12" s="8" customFormat="1" ht="15.75">
      <c r="A104" s="9"/>
      <c r="B104" s="10"/>
      <c r="C104" s="10"/>
      <c r="D104" s="12"/>
      <c r="E104" s="13"/>
      <c r="F104" s="10"/>
      <c r="G104" s="10"/>
      <c r="H104" s="10"/>
      <c r="I104" s="10"/>
      <c r="J104" s="10"/>
      <c r="K104" s="10"/>
      <c r="L104" s="10"/>
    </row>
    <row r="105" spans="1:12" s="8" customFormat="1" ht="15.75">
      <c r="A105" s="9"/>
      <c r="B105" s="10"/>
      <c r="C105" s="10"/>
      <c r="D105" s="12"/>
      <c r="E105" s="13"/>
      <c r="F105" s="10"/>
      <c r="G105" s="10"/>
      <c r="H105" s="10"/>
      <c r="I105" s="10"/>
      <c r="J105" s="10"/>
      <c r="K105" s="10"/>
      <c r="L105" s="10"/>
    </row>
    <row r="106" spans="1:12" s="8" customFormat="1" ht="15.75">
      <c r="A106" s="9"/>
      <c r="B106" s="10"/>
      <c r="C106" s="10"/>
      <c r="D106" s="12"/>
      <c r="E106" s="13"/>
      <c r="F106" s="10"/>
      <c r="G106" s="10"/>
      <c r="H106" s="10"/>
      <c r="I106" s="10"/>
      <c r="J106" s="10"/>
      <c r="K106" s="10"/>
      <c r="L106" s="10"/>
    </row>
    <row r="107" spans="1:12" s="8" customFormat="1" ht="15.75">
      <c r="A107" s="9"/>
      <c r="B107" s="10"/>
      <c r="C107" s="10"/>
      <c r="D107" s="12"/>
      <c r="E107" s="13"/>
      <c r="F107" s="10"/>
      <c r="G107" s="10"/>
      <c r="H107" s="10"/>
      <c r="I107" s="10"/>
      <c r="J107" s="10"/>
      <c r="K107" s="10"/>
      <c r="L107" s="10"/>
    </row>
    <row r="108" spans="1:12" s="8" customFormat="1" ht="15.75">
      <c r="A108" s="9"/>
      <c r="B108" s="10"/>
      <c r="C108" s="10"/>
      <c r="D108" s="12"/>
      <c r="E108" s="13"/>
      <c r="F108" s="10"/>
      <c r="G108" s="10"/>
      <c r="H108" s="10"/>
      <c r="I108" s="10"/>
      <c r="J108" s="10"/>
      <c r="K108" s="10"/>
      <c r="L108" s="10"/>
    </row>
    <row r="109" spans="1:12" s="8" customFormat="1" ht="15.75">
      <c r="A109" s="9"/>
      <c r="B109" s="10"/>
      <c r="C109" s="10"/>
      <c r="D109" s="12"/>
      <c r="E109" s="13"/>
      <c r="F109" s="10"/>
      <c r="G109" s="10"/>
      <c r="H109" s="10"/>
      <c r="I109" s="10"/>
      <c r="J109" s="10"/>
      <c r="K109" s="10"/>
      <c r="L109" s="10"/>
    </row>
    <row r="110" spans="1:13" s="8" customFormat="1" ht="15.75">
      <c r="A110" s="9"/>
      <c r="B110" s="10"/>
      <c r="C110" s="10"/>
      <c r="D110" s="12"/>
      <c r="E110" s="13"/>
      <c r="F110" s="10"/>
      <c r="G110" s="10"/>
      <c r="H110" s="10"/>
      <c r="I110" s="10"/>
      <c r="J110" s="10"/>
      <c r="K110" s="10"/>
      <c r="L110" s="10"/>
      <c r="M110" s="2"/>
    </row>
    <row r="111" spans="1:13" s="8" customFormat="1" ht="15.75">
      <c r="A111" s="9"/>
      <c r="B111" s="10"/>
      <c r="C111" s="10"/>
      <c r="D111" s="12"/>
      <c r="E111" s="13"/>
      <c r="F111" s="10"/>
      <c r="G111" s="10"/>
      <c r="H111" s="10"/>
      <c r="I111" s="10"/>
      <c r="J111" s="10"/>
      <c r="K111" s="10"/>
      <c r="L111" s="10"/>
      <c r="M111" s="1"/>
    </row>
    <row r="112" spans="1:13" s="8" customFormat="1" ht="15.75">
      <c r="A112" s="9"/>
      <c r="B112" s="10"/>
      <c r="C112" s="10"/>
      <c r="D112" s="12"/>
      <c r="E112" s="13"/>
      <c r="F112" s="10"/>
      <c r="G112" s="10"/>
      <c r="H112" s="10"/>
      <c r="I112" s="10"/>
      <c r="J112" s="10"/>
      <c r="K112" s="10"/>
      <c r="L112" s="10"/>
      <c r="M112" s="1"/>
    </row>
    <row r="113" spans="1:13" s="2" customFormat="1" ht="19.5" customHeight="1">
      <c r="A113" s="9"/>
      <c r="B113" s="10"/>
      <c r="C113" s="10"/>
      <c r="D113" s="12"/>
      <c r="E113" s="13"/>
      <c r="F113" s="10"/>
      <c r="G113" s="10"/>
      <c r="H113" s="10"/>
      <c r="I113" s="10"/>
      <c r="J113" s="10"/>
      <c r="K113" s="10"/>
      <c r="L113" s="10"/>
      <c r="M113" s="1"/>
    </row>
  </sheetData>
  <sheetProtection selectLockedCells="1" selectUnlockedCells="1"/>
  <mergeCells count="13">
    <mergeCell ref="B7:K7"/>
    <mergeCell ref="B8:K8"/>
    <mergeCell ref="B1:L1"/>
    <mergeCell ref="B2:L2"/>
    <mergeCell ref="B3:L3"/>
    <mergeCell ref="L5:L6"/>
    <mergeCell ref="A5:C6"/>
    <mergeCell ref="I5:K6"/>
    <mergeCell ref="B35:L35"/>
    <mergeCell ref="B9:K9"/>
    <mergeCell ref="B21:C21"/>
    <mergeCell ref="B34:C34"/>
    <mergeCell ref="B22:L22"/>
  </mergeCells>
  <printOptions horizontalCentered="1" verticalCentered="1"/>
  <pageMargins left="0.1" right="0.1" top="0.3" bottom="0.3" header="0.196850393700787" footer="0.196850393700787"/>
  <pageSetup horizontalDpi="600" verticalDpi="600" orientation="landscape" paperSize="9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Windows User</cp:lastModifiedBy>
  <cp:lastPrinted>2018-11-07T00:59:19Z</cp:lastPrinted>
  <dcterms:created xsi:type="dcterms:W3CDTF">2009-12-17T01:25:31Z</dcterms:created>
  <dcterms:modified xsi:type="dcterms:W3CDTF">2018-11-14T07:32:45Z</dcterms:modified>
  <cp:category/>
  <cp:version/>
  <cp:contentType/>
  <cp:contentStatus/>
</cp:coreProperties>
</file>